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83B57A59-5FB5-4599-B408-E27D67B96C4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EAA!$B$2:$G$44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<sst xmlns="http://schemas.openxmlformats.org/spreadsheetml/2006/main" count="33" uniqueCount="33">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</sst>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36</xdr:row>
      <xdr:rowOff>76200</xdr:rowOff>
    </xdr:from>
    <xdr:to>
      <xdr:col>5</xdr:col>
      <xdr:colOff>783415</xdr:colOff>
      <xdr:row>40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C7A3FE-BA92-4706-BF2D-F7B7F2E78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6677025"/>
          <a:ext cx="578404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H42" sqref="A1:H42"/>
    </sheetView>
  </sheetViews>
  <sheetFormatPr baseColWidth="10" defaultColWidth="11.42578125" defaultRowHeight="12" x14ac:dyDescent="0.2"/>
  <cols>
    <col min="1" max="1" width="2.7109375" style="13" customWidth="1"/>
    <col min="2" max="2" width="43.28515625" style="13" customWidth="1"/>
    <col min="3" max="7" width="13.85546875" style="13" customWidth="1"/>
    <col min="8" max="16384" width="11.42578125" style="13"/>
  </cols>
  <sheetData>
    <row r="1" spans="2:7" ht="12.75" thickBot="1" x14ac:dyDescent="0.25"/>
    <row r="2" spans="2:7" x14ac:dyDescent="0.2">
      <c r="B2" s="20" t="s">
        <v>32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29538223.799999997</v>
      </c>
      <c r="D8" s="7">
        <f>SUM(D10,D19)</f>
        <v>44118336.18</v>
      </c>
      <c r="E8" s="7">
        <f>SUM(E10,E19)</f>
        <v>42079383.859999999</v>
      </c>
      <c r="F8" s="7">
        <f>C8+D8-E8</f>
        <v>31577176.11999999</v>
      </c>
      <c r="G8" s="7">
        <f>F8-C8</f>
        <v>2038952.3199999928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21797146.280000001</v>
      </c>
      <c r="D10" s="7">
        <f>SUM(D11:D17)</f>
        <v>44108651.469999999</v>
      </c>
      <c r="E10" s="7">
        <f>SUM(E11:E17)</f>
        <v>41813864.759999998</v>
      </c>
      <c r="F10" s="7">
        <f t="shared" ref="F10:F17" si="0">C10+D10-E10</f>
        <v>24091932.990000002</v>
      </c>
      <c r="G10" s="7">
        <f t="shared" ref="G10:G17" si="1">F10-C10</f>
        <v>2294786.7100000009</v>
      </c>
    </row>
    <row r="11" spans="2:7" x14ac:dyDescent="0.2">
      <c r="B11" s="3" t="s">
        <v>6</v>
      </c>
      <c r="C11" s="8">
        <v>21467525.100000001</v>
      </c>
      <c r="D11" s="8">
        <v>30672717.989999998</v>
      </c>
      <c r="E11" s="8">
        <v>27819188.379999999</v>
      </c>
      <c r="F11" s="12">
        <f t="shared" si="0"/>
        <v>24321054.710000005</v>
      </c>
      <c r="G11" s="12">
        <f t="shared" si="1"/>
        <v>2853529.6100000031</v>
      </c>
    </row>
    <row r="12" spans="2:7" x14ac:dyDescent="0.2">
      <c r="B12" s="3" t="s">
        <v>7</v>
      </c>
      <c r="C12" s="8">
        <v>318245.18</v>
      </c>
      <c r="D12" s="8">
        <v>13428565.01</v>
      </c>
      <c r="E12" s="8">
        <v>13975931.91</v>
      </c>
      <c r="F12" s="12">
        <f t="shared" si="0"/>
        <v>-229121.72000000067</v>
      </c>
      <c r="G12" s="12">
        <f t="shared" si="1"/>
        <v>-547366.90000000061</v>
      </c>
    </row>
    <row r="13" spans="2:7" x14ac:dyDescent="0.2">
      <c r="B13" s="3" t="s">
        <v>8</v>
      </c>
      <c r="C13" s="8">
        <v>11376</v>
      </c>
      <c r="D13" s="8">
        <v>7368.47</v>
      </c>
      <c r="E13" s="8">
        <v>18744.47</v>
      </c>
      <c r="F13" s="12">
        <f t="shared" si="0"/>
        <v>0</v>
      </c>
      <c r="G13" s="12">
        <f t="shared" si="1"/>
        <v>-11376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7741077.5199999958</v>
      </c>
      <c r="D19" s="7">
        <f>SUM(D20:D28)</f>
        <v>9684.7099999999991</v>
      </c>
      <c r="E19" s="7">
        <f>SUM(E20:E28)</f>
        <v>265519.09999999998</v>
      </c>
      <c r="F19" s="7">
        <f t="shared" ref="F19:F28" si="2">C19+D19-E19</f>
        <v>7485243.1299999962</v>
      </c>
      <c r="G19" s="7">
        <f t="shared" ref="G19:G28" si="3">F19-C19</f>
        <v>-255834.38999999966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15189923.119999999</v>
      </c>
      <c r="D22" s="8">
        <v>0</v>
      </c>
      <c r="E22" s="8">
        <v>0</v>
      </c>
      <c r="F22" s="12">
        <f t="shared" si="2"/>
        <v>15189923.119999999</v>
      </c>
      <c r="G22" s="12">
        <f t="shared" si="3"/>
        <v>0</v>
      </c>
    </row>
    <row r="23" spans="1:7" x14ac:dyDescent="0.2">
      <c r="B23" s="3" t="s">
        <v>18</v>
      </c>
      <c r="C23" s="8">
        <v>30030339.890000001</v>
      </c>
      <c r="D23" s="8">
        <v>9684.7099999999991</v>
      </c>
      <c r="E23" s="8">
        <v>0</v>
      </c>
      <c r="F23" s="12">
        <f t="shared" si="2"/>
        <v>30040024.600000001</v>
      </c>
      <c r="G23" s="12">
        <f t="shared" si="3"/>
        <v>9684.7100000008941</v>
      </c>
    </row>
    <row r="24" spans="1:7" x14ac:dyDescent="0.2">
      <c r="B24" s="3" t="s">
        <v>19</v>
      </c>
      <c r="C24" s="8">
        <v>737058.62</v>
      </c>
      <c r="D24" s="8">
        <v>0</v>
      </c>
      <c r="E24" s="8">
        <v>0</v>
      </c>
      <c r="F24" s="12">
        <f t="shared" si="2"/>
        <v>737058.62</v>
      </c>
      <c r="G24" s="12">
        <f t="shared" si="3"/>
        <v>0</v>
      </c>
    </row>
    <row r="25" spans="1:7" ht="24" x14ac:dyDescent="0.2">
      <c r="B25" s="3" t="s">
        <v>20</v>
      </c>
      <c r="C25" s="8">
        <v>-38216244.109999999</v>
      </c>
      <c r="D25" s="8">
        <v>0</v>
      </c>
      <c r="E25" s="8">
        <v>265519.09999999998</v>
      </c>
      <c r="F25" s="12">
        <f t="shared" si="2"/>
        <v>-38481763.210000001</v>
      </c>
      <c r="G25" s="12">
        <f t="shared" si="3"/>
        <v>-265519.10000000149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2025-01-29T19:12:50Z</cp:lastPrinted>
  <dcterms:created xsi:type="dcterms:W3CDTF">2019-12-03T19:14:48Z</dcterms:created>
  <dcterms:modified xsi:type="dcterms:W3CDTF">2025-01-29T19:13:13Z</dcterms:modified>
</cp:coreProperties>
</file>